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1 квартал 2021 года\"/>
    </mc:Choice>
  </mc:AlternateContent>
  <bookViews>
    <workbookView xWindow="-410" yWindow="90" windowWidth="10260" windowHeight="9270"/>
  </bookViews>
  <sheets>
    <sheet name="3.2 " sheetId="3" r:id="rId1"/>
  </sheets>
  <definedNames>
    <definedName name="_xlnm.Print_Area" localSheetId="0">'3.2 '!$B$3:$G$31</definedName>
  </definedNames>
  <calcPr calcId="152511"/>
</workbook>
</file>

<file path=xl/calcChain.xml><?xml version="1.0" encoding="utf-8"?>
<calcChain xmlns="http://schemas.openxmlformats.org/spreadsheetml/2006/main">
  <c r="E21" i="3" l="1"/>
  <c r="D8" i="3" l="1"/>
  <c r="E8" i="3"/>
  <c r="C8" i="3"/>
  <c r="F17" i="3"/>
  <c r="G17" i="3"/>
  <c r="F15" i="3" l="1"/>
  <c r="G20" i="3" l="1"/>
  <c r="G15" i="3"/>
  <c r="E22" i="3" l="1"/>
  <c r="C22" i="3"/>
  <c r="C21" i="3" s="1"/>
  <c r="D22" i="3"/>
  <c r="D21" i="3" s="1"/>
  <c r="G12" i="3" l="1"/>
  <c r="F12" i="3"/>
  <c r="F14" i="3"/>
  <c r="G19" i="3" l="1"/>
  <c r="F29" i="3" l="1"/>
  <c r="G29" i="3" l="1"/>
  <c r="F25" i="3"/>
  <c r="F27" i="3" l="1"/>
  <c r="G27" i="3" l="1"/>
  <c r="G26" i="3"/>
  <c r="G25" i="3"/>
  <c r="G16" i="3"/>
  <c r="G11" i="3"/>
  <c r="G18" i="3"/>
  <c r="G10" i="3"/>
  <c r="F26" i="3"/>
  <c r="F20" i="3"/>
  <c r="F19" i="3"/>
  <c r="F18" i="3"/>
  <c r="F16" i="3"/>
  <c r="F11" i="3"/>
  <c r="F10" i="3"/>
  <c r="F22" i="3" l="1"/>
  <c r="G22" i="3"/>
  <c r="F8" i="3"/>
  <c r="E7" i="3" l="1"/>
  <c r="F21" i="3"/>
  <c r="G21" i="3"/>
  <c r="C7" i="3"/>
  <c r="F7" i="3" l="1"/>
  <c r="D7" i="3" l="1"/>
  <c r="G8" i="3"/>
  <c r="G7" i="3" l="1"/>
</calcChain>
</file>

<file path=xl/sharedStrings.xml><?xml version="1.0" encoding="utf-8"?>
<sst xmlns="http://schemas.openxmlformats.org/spreadsheetml/2006/main" count="37" uniqueCount="33">
  <si>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</si>
  <si>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</si>
  <si>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</si>
  <si>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</si>
  <si>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</si>
  <si>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</si>
  <si>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</si>
  <si>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</si>
  <si>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</si>
  <si>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</si>
  <si>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</si>
  <si>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</si>
  <si>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</si>
  <si>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</si>
  <si>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</si>
  <si>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</si>
  <si>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</si>
  <si>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</si>
  <si>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</si>
  <si>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</si>
  <si>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</si>
  <si>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</si>
  <si>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</si>
  <si>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</si>
  <si>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План на                       I квартал</t>
  </si>
  <si>
    <t>Исполнение за I квартал</t>
  </si>
  <si>
    <t>% исполнения плана на                           I квартал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</si>
  <si>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</si>
  <si>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I квартал 2021 года, тыс. рублей </t>
  </si>
  <si>
    <t>2021 год</t>
  </si>
  <si>
    <t>Налог на имущество физических лиц</t>
  </si>
  <si>
    <t>Транспортный налог</t>
  </si>
  <si>
    <t xml:space="preserve">Безвозмездные поступления от государственных (муниципальных) организаций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</si>
</sst>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5" fontId="11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6" fontId="11" fillId="0" borderId="0" xfId="0" applyNumberFormat="1" applyFont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1"/>
  <sheetViews>
    <sheetView tabSelected="1" topLeftCell="B3" workbookViewId="0">
      <selection activeCell="B6" sqref="B1:G1048576"/>
    </sheetView>
  </sheetViews>
  <sheetFormatPr defaultColWidth="9.1796875" defaultRowHeight="14" x14ac:dyDescent="0.3"/>
  <cols>
    <col min="1" max="1" width="0" style="1" hidden="1" customWidth="1"/>
    <col min="2" max="2" width="53.26953125" style="1" customWidth="1"/>
    <col min="3" max="3" width="14.7265625" style="27" customWidth="1"/>
    <col min="4" max="4" width="16.81640625" style="27" customWidth="1"/>
    <col min="5" max="5" width="16.7265625" style="27" customWidth="1"/>
    <col min="6" max="6" width="15.7265625" style="1" customWidth="1"/>
    <col min="7" max="7" width="20.269531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796875" style="1"/>
  </cols>
  <sheetData>
    <row r="1" spans="1:7" hidden="1" x14ac:dyDescent="0.3">
      <c r="C1" s="2">
        <v>43555</v>
      </c>
      <c r="D1" s="2">
        <v>43555</v>
      </c>
      <c r="E1" s="2">
        <v>43555</v>
      </c>
    </row>
    <row r="2" spans="1:7" hidden="1" x14ac:dyDescent="0.3">
      <c r="C2" s="3">
        <v>4885833836.5600004</v>
      </c>
      <c r="D2" s="3">
        <v>1745362206.5599999</v>
      </c>
      <c r="E2" s="3">
        <v>990922319.09000003</v>
      </c>
    </row>
    <row r="3" spans="1:7" ht="46.5" customHeight="1" x14ac:dyDescent="0.3">
      <c r="A3" s="4"/>
      <c r="B3" s="41" t="s">
        <v>28</v>
      </c>
      <c r="C3" s="41"/>
      <c r="D3" s="41"/>
      <c r="E3" s="41"/>
      <c r="F3" s="41"/>
      <c r="G3" s="41"/>
    </row>
    <row r="4" spans="1:7" ht="23.25" customHeight="1" x14ac:dyDescent="0.3">
      <c r="B4" s="38" t="s">
        <v>0</v>
      </c>
      <c r="C4" s="40" t="s">
        <v>29</v>
      </c>
      <c r="D4" s="40"/>
      <c r="E4" s="40"/>
      <c r="F4" s="40"/>
      <c r="G4" s="40"/>
    </row>
    <row r="5" spans="1:7" ht="60.75" customHeight="1" x14ac:dyDescent="0.3">
      <c r="B5" s="39"/>
      <c r="C5" s="5" t="s">
        <v>13</v>
      </c>
      <c r="D5" s="6" t="s">
        <v>24</v>
      </c>
      <c r="E5" s="5" t="s">
        <v>25</v>
      </c>
      <c r="F5" s="7" t="s">
        <v>12</v>
      </c>
      <c r="G5" s="7" t="s">
        <v>26</v>
      </c>
    </row>
    <row r="6" spans="1:7" x14ac:dyDescent="0.3">
      <c r="B6" s="8">
        <v>1</v>
      </c>
      <c r="C6" s="9">
        <v>2</v>
      </c>
      <c r="D6" s="9">
        <v>3</v>
      </c>
      <c r="E6" s="9">
        <v>4</v>
      </c>
      <c r="F6" s="10">
        <v>5</v>
      </c>
      <c r="G6" s="11">
        <v>6</v>
      </c>
    </row>
    <row r="7" spans="1:7" x14ac:dyDescent="0.3">
      <c r="B7" s="12" t="s">
        <v>1</v>
      </c>
      <c r="C7" s="31">
        <f>C8+C21</f>
        <v>4677652.7819999997</v>
      </c>
      <c r="D7" s="31">
        <f>D8+D21</f>
        <v>1386856.051</v>
      </c>
      <c r="E7" s="31">
        <f>E8+E21</f>
        <v>1163426.4109999998</v>
      </c>
      <c r="F7" s="32">
        <f>E7/C7*100</f>
        <v>24.87201306340997</v>
      </c>
      <c r="G7" s="32">
        <f>E7/D7*100</f>
        <v>83.889485874262519</v>
      </c>
    </row>
    <row r="8" spans="1:7" s="13" customFormat="1" x14ac:dyDescent="0.3">
      <c r="B8" s="14" t="s">
        <v>7</v>
      </c>
      <c r="C8" s="31">
        <f>C10+C11+C12+C13+C14+C15+C16+C18+C19+C20+C17</f>
        <v>2198147</v>
      </c>
      <c r="D8" s="31">
        <f t="shared" ref="D8:E8" si="0">D10+D11+D12+D13+D14+D15+D16+D18+D19+D20+D17</f>
        <v>434090</v>
      </c>
      <c r="E8" s="31">
        <f t="shared" si="0"/>
        <v>581086.83400000003</v>
      </c>
      <c r="F8" s="32">
        <f>E8/C8*100</f>
        <v>26.435303644387751</v>
      </c>
      <c r="G8" s="32">
        <f>E8/D8*100</f>
        <v>133.86321592296528</v>
      </c>
    </row>
    <row r="9" spans="1:7" s="13" customFormat="1" x14ac:dyDescent="0.3">
      <c r="B9" s="15" t="s">
        <v>2</v>
      </c>
      <c r="C9" s="16"/>
      <c r="D9" s="16"/>
      <c r="E9" s="16"/>
      <c r="F9" s="17"/>
      <c r="G9" s="18"/>
    </row>
    <row r="10" spans="1:7" s="13" customFormat="1" x14ac:dyDescent="0.3">
      <c r="B10" s="15" t="s">
        <v>3</v>
      </c>
      <c r="C10" s="28">
        <v>1491363</v>
      </c>
      <c r="D10" s="28">
        <v>345546</v>
      </c>
      <c r="E10" s="28">
        <v>373336.68900000001</v>
      </c>
      <c r="F10" s="29">
        <f>E10/C10*100</f>
        <v>25.033254076975226</v>
      </c>
      <c r="G10" s="29">
        <f>E10/D10*100</f>
        <v>108.04254397388482</v>
      </c>
    </row>
    <row r="11" spans="1:7" s="13" customFormat="1" ht="28" x14ac:dyDescent="0.3">
      <c r="B11" s="19" t="s">
        <v>5</v>
      </c>
      <c r="C11" s="28">
        <v>9285</v>
      </c>
      <c r="D11" s="28">
        <v>2328</v>
      </c>
      <c r="E11" s="28">
        <v>2500.587</v>
      </c>
      <c r="F11" s="29">
        <f>E11/C11*100</f>
        <v>26.93147011308562</v>
      </c>
      <c r="G11" s="29">
        <f>E11/D11*100</f>
        <v>107.41353092783505</v>
      </c>
    </row>
    <row r="12" spans="1:7" s="13" customFormat="1" ht="28" x14ac:dyDescent="0.3">
      <c r="B12" s="19" t="s">
        <v>15</v>
      </c>
      <c r="C12" s="28">
        <v>58072</v>
      </c>
      <c r="D12" s="28">
        <v>13059</v>
      </c>
      <c r="E12" s="28">
        <v>11102.531999999999</v>
      </c>
      <c r="F12" s="29">
        <f t="shared" ref="F12:F15" si="1">E12/C12*100</f>
        <v>19.118563162970105</v>
      </c>
      <c r="G12" s="29">
        <f t="shared" ref="G12:G15" si="2">E12/D12*100</f>
        <v>85.018240294050074</v>
      </c>
    </row>
    <row r="13" spans="1:7" s="13" customFormat="1" ht="28" x14ac:dyDescent="0.3">
      <c r="B13" s="19" t="s">
        <v>16</v>
      </c>
      <c r="C13" s="28">
        <v>0</v>
      </c>
      <c r="D13" s="28">
        <v>0</v>
      </c>
      <c r="E13" s="28">
        <v>1429.3889999999999</v>
      </c>
      <c r="F13" s="29"/>
      <c r="G13" s="29"/>
    </row>
    <row r="14" spans="1:7" s="13" customFormat="1" x14ac:dyDescent="0.3">
      <c r="B14" s="15" t="s">
        <v>4</v>
      </c>
      <c r="C14" s="28">
        <v>300</v>
      </c>
      <c r="D14" s="28">
        <v>0</v>
      </c>
      <c r="E14" s="28">
        <v>15.528</v>
      </c>
      <c r="F14" s="29">
        <f t="shared" si="1"/>
        <v>5.1760000000000002</v>
      </c>
      <c r="G14" s="29"/>
    </row>
    <row r="15" spans="1:7" s="13" customFormat="1" ht="28" x14ac:dyDescent="0.3">
      <c r="B15" s="20" t="s">
        <v>17</v>
      </c>
      <c r="C15" s="28">
        <v>5490</v>
      </c>
      <c r="D15" s="28">
        <v>2506</v>
      </c>
      <c r="E15" s="28">
        <v>636.26300000000003</v>
      </c>
      <c r="F15" s="29">
        <f t="shared" si="1"/>
        <v>11.589489981785064</v>
      </c>
      <c r="G15" s="29">
        <f t="shared" si="2"/>
        <v>25.389584996009578</v>
      </c>
    </row>
    <row r="16" spans="1:7" s="13" customFormat="1" x14ac:dyDescent="0.3">
      <c r="B16" s="15" t="s">
        <v>30</v>
      </c>
      <c r="C16" s="28">
        <v>991</v>
      </c>
      <c r="D16" s="28">
        <v>18</v>
      </c>
      <c r="E16" s="28">
        <v>122.325</v>
      </c>
      <c r="F16" s="29">
        <f t="shared" ref="F16:F22" si="3">E16/C16*100</f>
        <v>12.34359233097881</v>
      </c>
      <c r="G16" s="29">
        <f t="shared" ref="G16:G22" si="4">E16/D16*100</f>
        <v>679.58333333333337</v>
      </c>
    </row>
    <row r="17" spans="2:10" s="13" customFormat="1" x14ac:dyDescent="0.3">
      <c r="B17" s="15" t="s">
        <v>31</v>
      </c>
      <c r="C17" s="28">
        <v>7532</v>
      </c>
      <c r="D17" s="28">
        <v>1531</v>
      </c>
      <c r="E17" s="28">
        <v>1348.9590000000001</v>
      </c>
      <c r="F17" s="29">
        <f t="shared" si="3"/>
        <v>17.909705257567712</v>
      </c>
      <c r="G17" s="29">
        <f t="shared" si="4"/>
        <v>88.109666884389299</v>
      </c>
    </row>
    <row r="18" spans="2:10" s="13" customFormat="1" x14ac:dyDescent="0.3">
      <c r="B18" s="15" t="s">
        <v>18</v>
      </c>
      <c r="C18" s="28">
        <v>25000</v>
      </c>
      <c r="D18" s="28">
        <v>6492</v>
      </c>
      <c r="E18" s="28">
        <v>6979.4849999999997</v>
      </c>
      <c r="F18" s="29">
        <f t="shared" si="3"/>
        <v>27.917939999999998</v>
      </c>
      <c r="G18" s="29">
        <f t="shared" si="4"/>
        <v>107.509011090573</v>
      </c>
    </row>
    <row r="19" spans="2:10" s="13" customFormat="1" x14ac:dyDescent="0.3">
      <c r="B19" s="15" t="s">
        <v>23</v>
      </c>
      <c r="C19" s="28">
        <v>3300</v>
      </c>
      <c r="D19" s="28">
        <v>679</v>
      </c>
      <c r="E19" s="28">
        <v>836.37699999999995</v>
      </c>
      <c r="F19" s="29">
        <f t="shared" si="3"/>
        <v>25.344757575757576</v>
      </c>
      <c r="G19" s="29">
        <f t="shared" si="4"/>
        <v>123.17776141384388</v>
      </c>
    </row>
    <row r="20" spans="2:10" s="13" customFormat="1" x14ac:dyDescent="0.3">
      <c r="B20" s="15" t="s">
        <v>19</v>
      </c>
      <c r="C20" s="28">
        <v>596814</v>
      </c>
      <c r="D20" s="28">
        <v>61931</v>
      </c>
      <c r="E20" s="28">
        <v>182778.7</v>
      </c>
      <c r="F20" s="29">
        <f t="shared" si="3"/>
        <v>30.625739342575748</v>
      </c>
      <c r="G20" s="29">
        <f t="shared" si="4"/>
        <v>295.13280909399168</v>
      </c>
      <c r="H20" s="21"/>
      <c r="I20" s="21"/>
      <c r="J20" s="21"/>
    </row>
    <row r="21" spans="2:10" x14ac:dyDescent="0.3">
      <c r="B21" s="12" t="s">
        <v>11</v>
      </c>
      <c r="C21" s="31">
        <f>C22+C29+C30+C31</f>
        <v>2479505.7820000001</v>
      </c>
      <c r="D21" s="31">
        <f t="shared" ref="D21" si="5">D22+D29+D30+D31</f>
        <v>952766.05099999998</v>
      </c>
      <c r="E21" s="31">
        <f>E22+E29+E30+E31+E28</f>
        <v>582339.57699999993</v>
      </c>
      <c r="F21" s="32">
        <f t="shared" si="3"/>
        <v>23.486114903522331</v>
      </c>
      <c r="G21" s="32">
        <f t="shared" si="4"/>
        <v>61.120941115480612</v>
      </c>
    </row>
    <row r="22" spans="2:10" ht="28" x14ac:dyDescent="0.3">
      <c r="B22" s="22" t="s">
        <v>6</v>
      </c>
      <c r="C22" s="28">
        <f>C24+C25+C26+C27</f>
        <v>2476305.7820000001</v>
      </c>
      <c r="D22" s="28">
        <f>D24+D25+D26+D27</f>
        <v>949566.05099999998</v>
      </c>
      <c r="E22" s="28">
        <f>E24+E25+E26+E27</f>
        <v>582751.18599999999</v>
      </c>
      <c r="F22" s="29">
        <f t="shared" si="3"/>
        <v>23.533086674349978</v>
      </c>
      <c r="G22" s="29">
        <f t="shared" si="4"/>
        <v>61.370263330949683</v>
      </c>
    </row>
    <row r="23" spans="2:10" x14ac:dyDescent="0.3">
      <c r="B23" s="22" t="s">
        <v>2</v>
      </c>
      <c r="C23" s="28"/>
      <c r="D23" s="28"/>
      <c r="E23" s="28"/>
      <c r="F23" s="29"/>
      <c r="G23" s="29"/>
    </row>
    <row r="24" spans="2:10" ht="28" x14ac:dyDescent="0.3">
      <c r="B24" s="23" t="s">
        <v>20</v>
      </c>
      <c r="C24" s="33">
        <v>0</v>
      </c>
      <c r="D24" s="33">
        <v>0</v>
      </c>
      <c r="E24" s="33">
        <v>0</v>
      </c>
      <c r="F24" s="30"/>
      <c r="G24" s="30"/>
    </row>
    <row r="25" spans="2:10" ht="28" x14ac:dyDescent="0.3">
      <c r="B25" s="23" t="s">
        <v>8</v>
      </c>
      <c r="C25" s="33">
        <v>284922.3</v>
      </c>
      <c r="D25" s="34">
        <v>76423.524999999994</v>
      </c>
      <c r="E25" s="33">
        <v>45141.430999999997</v>
      </c>
      <c r="F25" s="29">
        <f t="shared" ref="F24:F29" si="6">E25/C25*100</f>
        <v>15.843418012559916</v>
      </c>
      <c r="G25" s="29">
        <f t="shared" ref="G24:G29" si="7">E25/D25*100</f>
        <v>59.067454687545492</v>
      </c>
    </row>
    <row r="26" spans="2:10" ht="28" x14ac:dyDescent="0.3">
      <c r="B26" s="23" t="s">
        <v>14</v>
      </c>
      <c r="C26" s="34">
        <v>1666610.6</v>
      </c>
      <c r="D26" s="34">
        <v>416897.13500000001</v>
      </c>
      <c r="E26" s="37">
        <v>442529.45</v>
      </c>
      <c r="F26" s="29">
        <f t="shared" si="6"/>
        <v>26.552660231490187</v>
      </c>
      <c r="G26" s="29">
        <f t="shared" si="7"/>
        <v>106.14835479740104</v>
      </c>
    </row>
    <row r="27" spans="2:10" x14ac:dyDescent="0.3">
      <c r="B27" s="24" t="s">
        <v>9</v>
      </c>
      <c r="C27" s="33">
        <v>524772.88199999998</v>
      </c>
      <c r="D27" s="34">
        <v>456245.391</v>
      </c>
      <c r="E27" s="33">
        <v>95080.304999999993</v>
      </c>
      <c r="F27" s="29">
        <f t="shared" si="6"/>
        <v>18.11837239714685</v>
      </c>
      <c r="G27" s="29">
        <f t="shared" si="7"/>
        <v>20.839729425343386</v>
      </c>
    </row>
    <row r="28" spans="2:10" ht="32" customHeight="1" x14ac:dyDescent="0.3">
      <c r="B28" s="36" t="s">
        <v>32</v>
      </c>
      <c r="C28" s="28">
        <v>0</v>
      </c>
      <c r="D28" s="35">
        <v>0</v>
      </c>
      <c r="E28" s="28">
        <v>24.324000000000002</v>
      </c>
      <c r="F28" s="29"/>
      <c r="G28" s="29"/>
    </row>
    <row r="29" spans="2:10" x14ac:dyDescent="0.3">
      <c r="B29" s="25" t="s">
        <v>21</v>
      </c>
      <c r="C29" s="28">
        <v>3200</v>
      </c>
      <c r="D29" s="35">
        <v>3200</v>
      </c>
      <c r="E29" s="28">
        <v>703.94899999999996</v>
      </c>
      <c r="F29" s="29">
        <f t="shared" si="6"/>
        <v>21.998406249999999</v>
      </c>
      <c r="G29" s="29">
        <f t="shared" si="7"/>
        <v>21.998406249999999</v>
      </c>
    </row>
    <row r="30" spans="2:10" ht="56" x14ac:dyDescent="0.3">
      <c r="B30" s="26" t="s">
        <v>27</v>
      </c>
      <c r="C30" s="28">
        <v>0</v>
      </c>
      <c r="D30" s="35">
        <v>0</v>
      </c>
      <c r="E30" s="28">
        <v>182.249</v>
      </c>
      <c r="F30" s="29" t="s">
        <v>10</v>
      </c>
      <c r="G30" s="29" t="s">
        <v>10</v>
      </c>
    </row>
    <row r="31" spans="2:10" ht="42" x14ac:dyDescent="0.3">
      <c r="B31" s="26" t="s">
        <v>22</v>
      </c>
      <c r="C31" s="28">
        <v>0</v>
      </c>
      <c r="D31" s="35">
        <v>0</v>
      </c>
      <c r="E31" s="28">
        <v>-1322.1310000000001</v>
      </c>
      <c r="F31" s="29" t="s">
        <v>10</v>
      </c>
      <c r="G31" s="29" t="s">
        <v>10</v>
      </c>
    </row>
  </sheetData>
  <mergeCells count="3">
    <mergeCell ref="B4:B5"/>
    <mergeCell ref="C4:G4"/>
    <mergeCell ref="B3:G3"/>
  </mergeCells>
  <printOptions horizontalCentered="1"/>
  <pageMargins left="0" right="0" top="0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2021-04-29T10:25:15Z</cp:lastPrinted>
  <dcterms:created xsi:type="dcterms:W3CDTF">2015-05-06T07:14:08Z</dcterms:created>
  <dcterms:modified xsi:type="dcterms:W3CDTF">2021-04-29T10:25:29Z</dcterms:modified>
</cp:coreProperties>
</file>